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D_ Generales\2023\WEB\EGRESOS\EXCEL\"/>
    </mc:Choice>
  </mc:AlternateContent>
  <bookViews>
    <workbookView xWindow="0" yWindow="0" windowWidth="20460" windowHeight="7620" tabRatio="724" activeTab="7"/>
  </bookViews>
  <sheets>
    <sheet name="INGRESO_TIPO" sheetId="1" r:id="rId1"/>
    <sheet name="SERVICIO INGRESO" sheetId="2" r:id="rId2"/>
    <sheet name="EGRESO_TIPO" sheetId="3" r:id="rId3"/>
    <sheet name="SERVICIO EGRESO" sheetId="4" r:id="rId4"/>
    <sheet name="CONDICION EGRESO" sheetId="5" r:id="rId5"/>
    <sheet name="DISTRITO" sheetId="6" r:id="rId6"/>
    <sheet name="PERMANENCIA CAMA" sheetId="7" r:id="rId7"/>
    <sheet name="FALLECIDOS" sheetId="8" r:id="rId8"/>
  </sheets>
  <definedNames>
    <definedName name="_xlnm._FilterDatabase" localSheetId="5" hidden="1">DISTRITO!$C$6:$D$27</definedName>
    <definedName name="_xlnm._FilterDatabase" localSheetId="6" hidden="1">'PERMANENCIA CAMA'!$B$5:$E$13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8" l="1"/>
  <c r="O6" i="8"/>
  <c r="P6" i="8" s="1"/>
  <c r="D8" i="8"/>
  <c r="E8" i="8"/>
  <c r="F8" i="8"/>
  <c r="G8" i="8"/>
  <c r="H8" i="8"/>
  <c r="I8" i="8"/>
  <c r="J8" i="8"/>
  <c r="K8" i="8"/>
  <c r="L8" i="8"/>
  <c r="M8" i="8"/>
  <c r="N8" i="8"/>
  <c r="O8" i="8"/>
  <c r="P7" i="8" s="1"/>
  <c r="P8" i="8" s="1"/>
  <c r="C8" i="8"/>
  <c r="E14" i="7"/>
  <c r="D14" i="7"/>
  <c r="C14" i="7"/>
  <c r="E7" i="7"/>
  <c r="E8" i="7"/>
  <c r="E9" i="7"/>
  <c r="E10" i="7"/>
  <c r="E11" i="7"/>
  <c r="E12" i="7"/>
  <c r="E13" i="7"/>
  <c r="E6" i="7"/>
  <c r="D28" i="6"/>
  <c r="E13" i="6" s="1"/>
  <c r="D12" i="5"/>
  <c r="E12" i="5"/>
  <c r="F12" i="5"/>
  <c r="G12" i="5"/>
  <c r="H12" i="5"/>
  <c r="I12" i="5"/>
  <c r="J12" i="5"/>
  <c r="K12" i="5"/>
  <c r="L12" i="5"/>
  <c r="M12" i="5"/>
  <c r="N12" i="5"/>
  <c r="C12" i="5"/>
  <c r="O7" i="5"/>
  <c r="O8" i="5"/>
  <c r="O9" i="5"/>
  <c r="O10" i="5"/>
  <c r="O11" i="5"/>
  <c r="O6" i="5"/>
  <c r="O7" i="4"/>
  <c r="O8" i="4"/>
  <c r="O9" i="4"/>
  <c r="O10" i="4"/>
  <c r="O11" i="4"/>
  <c r="O12" i="4"/>
  <c r="O13" i="4"/>
  <c r="O6" i="4"/>
  <c r="D14" i="4"/>
  <c r="E14" i="4"/>
  <c r="F14" i="4"/>
  <c r="G14" i="4"/>
  <c r="H14" i="4"/>
  <c r="I14" i="4"/>
  <c r="J14" i="4"/>
  <c r="K14" i="4"/>
  <c r="L14" i="4"/>
  <c r="M14" i="4"/>
  <c r="N14" i="4"/>
  <c r="C14" i="4"/>
  <c r="O7" i="3"/>
  <c r="P7" i="3" s="1"/>
  <c r="O6" i="3"/>
  <c r="P6" i="3" s="1"/>
  <c r="D8" i="3"/>
  <c r="E8" i="3"/>
  <c r="F8" i="3"/>
  <c r="G8" i="3"/>
  <c r="H8" i="3"/>
  <c r="I8" i="3"/>
  <c r="J8" i="3"/>
  <c r="K8" i="3"/>
  <c r="L8" i="3"/>
  <c r="M8" i="3"/>
  <c r="N8" i="3"/>
  <c r="O8" i="3"/>
  <c r="C8" i="3"/>
  <c r="O7" i="2"/>
  <c r="O8" i="2"/>
  <c r="O9" i="2"/>
  <c r="O10" i="2"/>
  <c r="O11" i="2"/>
  <c r="O12" i="2"/>
  <c r="O13" i="2"/>
  <c r="O6" i="2"/>
  <c r="D14" i="2"/>
  <c r="E14" i="2"/>
  <c r="F14" i="2"/>
  <c r="G14" i="2"/>
  <c r="H14" i="2"/>
  <c r="I14" i="2"/>
  <c r="J14" i="2"/>
  <c r="K14" i="2"/>
  <c r="L14" i="2"/>
  <c r="M14" i="2"/>
  <c r="N14" i="2"/>
  <c r="C14" i="2"/>
  <c r="O8" i="1"/>
  <c r="O7" i="1"/>
  <c r="P7" i="1" s="1"/>
  <c r="O6" i="1"/>
  <c r="P6" i="1" s="1"/>
  <c r="D8" i="1"/>
  <c r="E8" i="1"/>
  <c r="F8" i="1"/>
  <c r="G8" i="1"/>
  <c r="H8" i="1"/>
  <c r="I8" i="1"/>
  <c r="J8" i="1"/>
  <c r="K8" i="1"/>
  <c r="L8" i="1"/>
  <c r="M8" i="1"/>
  <c r="N8" i="1"/>
  <c r="C8" i="1"/>
  <c r="E23" i="6" l="1"/>
  <c r="E17" i="6"/>
  <c r="E11" i="6"/>
  <c r="E7" i="6"/>
  <c r="E22" i="6"/>
  <c r="E16" i="6"/>
  <c r="E10" i="6"/>
  <c r="E27" i="6"/>
  <c r="E21" i="6"/>
  <c r="E15" i="6"/>
  <c r="E9" i="6"/>
  <c r="E26" i="6"/>
  <c r="E20" i="6"/>
  <c r="E14" i="6"/>
  <c r="E8" i="6"/>
  <c r="E28" i="6" s="1"/>
  <c r="E24" i="6"/>
  <c r="E18" i="6"/>
  <c r="E12" i="6"/>
  <c r="E25" i="6"/>
  <c r="E19" i="6"/>
  <c r="O12" i="5"/>
  <c r="P10" i="5" s="1"/>
  <c r="O14" i="4"/>
  <c r="P8" i="3"/>
  <c r="P8" i="2"/>
  <c r="P13" i="2"/>
  <c r="P7" i="2"/>
  <c r="P8" i="1"/>
  <c r="O14" i="2"/>
  <c r="P11" i="5" l="1"/>
  <c r="P7" i="5"/>
  <c r="P8" i="5"/>
  <c r="P12" i="5" s="1"/>
  <c r="P9" i="5"/>
  <c r="P6" i="5"/>
  <c r="P7" i="4"/>
  <c r="P13" i="4"/>
  <c r="P6" i="4"/>
  <c r="P8" i="4"/>
  <c r="P10" i="4"/>
  <c r="P11" i="4"/>
  <c r="P12" i="4"/>
  <c r="P9" i="4"/>
  <c r="P10" i="2"/>
  <c r="P11" i="2"/>
  <c r="P6" i="2"/>
  <c r="P14" i="2" s="1"/>
  <c r="P9" i="2"/>
  <c r="P12" i="2"/>
  <c r="P14" i="4" l="1"/>
</calcChain>
</file>

<file path=xl/sharedStrings.xml><?xml version="1.0" encoding="utf-8"?>
<sst xmlns="http://schemas.openxmlformats.org/spreadsheetml/2006/main" count="194" uniqueCount="72">
  <si>
    <t>INGRESOS MENSUALES A HOSPITALIZACIÓN, SEGÚN TIPO DE PACIENTE</t>
  </si>
  <si>
    <t>TIPO</t>
  </si>
  <si>
    <t>ENE</t>
  </si>
  <si>
    <t>FEB</t>
  </si>
  <si>
    <t>MAR</t>
  </si>
  <si>
    <t>ABR</t>
  </si>
  <si>
    <t>MAY</t>
  </si>
  <si>
    <t>JUN</t>
  </si>
  <si>
    <t>TOTAL</t>
  </si>
  <si>
    <t>%</t>
  </si>
  <si>
    <t>NO COVID</t>
  </si>
  <si>
    <t>COVID-19</t>
  </si>
  <si>
    <t>FUENTE: OFICINA DE ESTADÍSTICA E INFORMÁTICA</t>
  </si>
  <si>
    <t xml:space="preserve">                   MODULO INGRESOS</t>
  </si>
  <si>
    <t>INGRESOS MENSUALES A HOSPITALIZACIÓN, SEGÚN SERVICIO</t>
  </si>
  <si>
    <t>OBSTETRICIA</t>
  </si>
  <si>
    <t>MEDICINA GENERAL</t>
  </si>
  <si>
    <t>ONCOLOGIA</t>
  </si>
  <si>
    <t>NEONATOLOGIA</t>
  </si>
  <si>
    <t>GINECOLOGIA</t>
  </si>
  <si>
    <t>CIRUGIA PEDIATRICA</t>
  </si>
  <si>
    <t>MEDICINA PEDIATRICA</t>
  </si>
  <si>
    <t>EGRESOS MENSUALES DE HOSPITALIZACIÓN, SEGÚN TIPO DE PACIENTE</t>
  </si>
  <si>
    <t xml:space="preserve">                   MODULO EGRESOS</t>
  </si>
  <si>
    <t>EGRESOS MENSUALES DE HOSPITALIZACIÓN, SEGÚN SERVICIO</t>
  </si>
  <si>
    <t>EGRESOS MENSUALES DE HOSPITALIZACIÓN, SEGÚN CONDICIÓN AL ALTA</t>
  </si>
  <si>
    <t>ALTA MEDICA</t>
  </si>
  <si>
    <t>TRASLADO INTERNO</t>
  </si>
  <si>
    <t>FALLECIDO &gt; 48H</t>
  </si>
  <si>
    <t>TRASLADO EXTERNO</t>
  </si>
  <si>
    <t>FALLECIDO &lt; 48H</t>
  </si>
  <si>
    <t>EGRESOS  DE HOSPITALIZACIÓN, SEGÚN DISTRITO DE PROCEDENCIA</t>
  </si>
  <si>
    <t>DISTRITO</t>
  </si>
  <si>
    <t>SAN MIGUEL</t>
  </si>
  <si>
    <t>OTROS</t>
  </si>
  <si>
    <t>PUEBLO LIBRE</t>
  </si>
  <si>
    <t>MAGDALENA DEL MAR</t>
  </si>
  <si>
    <t>JESUS MARIA</t>
  </si>
  <si>
    <t>LINCE</t>
  </si>
  <si>
    <t>LOS OLIVOS</t>
  </si>
  <si>
    <t>BREÑA</t>
  </si>
  <si>
    <t>SAN MARTIN DE PORRES</t>
  </si>
  <si>
    <t>MIRAFLORES</t>
  </si>
  <si>
    <t>SANTIAGO DE SURCO</t>
  </si>
  <si>
    <t>SAN JUAN DE LURIGANCHO</t>
  </si>
  <si>
    <t>LA VICTORIA</t>
  </si>
  <si>
    <t>CALLAO</t>
  </si>
  <si>
    <t>PROMEDIO DE PERMANENCIA CAMA</t>
  </si>
  <si>
    <t>SERVICIO</t>
  </si>
  <si>
    <t>FALLECIDOS MENSUALES EN HOSPITALIZACIÓN, SEGÚN TIPO DE PACIENTE</t>
  </si>
  <si>
    <t>JUL</t>
  </si>
  <si>
    <t>AGO</t>
  </si>
  <si>
    <t>OCT</t>
  </si>
  <si>
    <t>LIMA</t>
  </si>
  <si>
    <t>COMAS</t>
  </si>
  <si>
    <t>SAN JUAN DE MIRAFLORES</t>
  </si>
  <si>
    <t>SEP</t>
  </si>
  <si>
    <t>NOV</t>
  </si>
  <si>
    <t>DIC</t>
  </si>
  <si>
    <t>Total</t>
  </si>
  <si>
    <t>CIRUGIA GENERAL</t>
  </si>
  <si>
    <t>CONDICION EGRESO</t>
  </si>
  <si>
    <t>ALTA VOLUNTARIA</t>
  </si>
  <si>
    <t>SAN ISIDRO</t>
  </si>
  <si>
    <t>VENTANILLA</t>
  </si>
  <si>
    <t>SERVICIO EGRESO</t>
  </si>
  <si>
    <t>TOTAL EGRESO</t>
  </si>
  <si>
    <t xml:space="preserve">TOTAL ESTANCIA </t>
  </si>
  <si>
    <t>PROMEDIO PERMANENCIA</t>
  </si>
  <si>
    <t>PUENTE PIEDRA</t>
  </si>
  <si>
    <t>VILLA MARIA DEL TRIUNFO</t>
  </si>
  <si>
    <t>ENERO - MARZO,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</si>
</sst>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theme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9" tint="0.59999389629810485"/>
      </patternFill>
    </fill>
    <fill>
      <patternFill patternType="solid">
        <fgColor rgb="FF0070C0"/>
        <bgColor theme="9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/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left"/>
    </xf>
    <xf numFmtId="3" fontId="8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left" vertical="center"/>
    </xf>
    <xf numFmtId="164" fontId="9" fillId="3" borderId="1" xfId="1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/>
    <xf numFmtId="3" fontId="10" fillId="0" borderId="1" xfId="0" applyNumberFormat="1" applyFont="1" applyFill="1" applyBorder="1" applyAlignment="1" applyProtection="1">
      <alignment horizontal="center" vertical="center"/>
    </xf>
    <xf numFmtId="3" fontId="9" fillId="3" borderId="1" xfId="0" applyNumberFormat="1" applyFont="1" applyFill="1" applyBorder="1" applyAlignment="1" applyProtection="1">
      <alignment horizontal="center" vertical="center"/>
    </xf>
    <xf numFmtId="3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center"/>
    </xf>
    <xf numFmtId="0" fontId="10" fillId="3" borderId="1" xfId="0" applyNumberFormat="1" applyFont="1" applyFill="1" applyBorder="1" applyAlignment="1" applyProtection="1">
      <alignment horizontal="left" vertical="center"/>
    </xf>
    <xf numFmtId="2" fontId="10" fillId="3" borderId="1" xfId="1" applyNumberFormat="1" applyFont="1" applyFill="1" applyBorder="1" applyAlignment="1" applyProtection="1">
      <alignment horizontal="center" vertical="center"/>
    </xf>
    <xf numFmtId="2" fontId="6" fillId="4" borderId="1" xfId="1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/>
    <xf numFmtId="3" fontId="9" fillId="7" borderId="1" xfId="0" applyNumberFormat="1" applyFont="1" applyFill="1" applyBorder="1" applyAlignment="1" applyProtection="1">
      <alignment horizontal="center" vertical="center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 applyProtection="1">
      <alignment horizontal="center" vertical="center"/>
    </xf>
    <xf numFmtId="9" fontId="6" fillId="4" borderId="1" xfId="1" applyFont="1" applyFill="1" applyBorder="1" applyAlignment="1" applyProtection="1">
      <alignment horizontal="center"/>
    </xf>
    <xf numFmtId="9" fontId="11" fillId="3" borderId="1" xfId="1" applyNumberFormat="1" applyFont="1" applyFill="1" applyBorder="1" applyAlignment="1" applyProtection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zoomScale="130" zoomScaleNormal="130" workbookViewId="0">
      <selection activeCell="B4" sqref="B4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x14ac:dyDescent="0.2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50</v>
      </c>
      <c r="J5" s="5" t="s">
        <v>51</v>
      </c>
      <c r="K5" s="5" t="s">
        <v>56</v>
      </c>
      <c r="L5" s="5" t="s">
        <v>52</v>
      </c>
      <c r="M5" s="5" t="s">
        <v>57</v>
      </c>
      <c r="N5" s="5" t="s">
        <v>58</v>
      </c>
      <c r="O5" s="5" t="s">
        <v>8</v>
      </c>
      <c r="P5" s="6" t="s">
        <v>9</v>
      </c>
    </row>
    <row r="6" spans="2:16" x14ac:dyDescent="0.25">
      <c r="B6" s="7" t="s">
        <v>10</v>
      </c>
      <c r="C6" s="8">
        <v>538</v>
      </c>
      <c r="D6" s="8">
        <v>596</v>
      </c>
      <c r="E6" s="8">
        <v>682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9">
        <f>SUM(C6:N6)</f>
        <v>1816</v>
      </c>
      <c r="P6" s="10">
        <f>O6/$O$8</f>
        <v>0.99506849315068491</v>
      </c>
    </row>
    <row r="7" spans="2:16" x14ac:dyDescent="0.25">
      <c r="B7" s="7" t="s">
        <v>11</v>
      </c>
      <c r="C7" s="8">
        <v>7</v>
      </c>
      <c r="D7" s="8">
        <v>1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>SUM(C7:N7)</f>
        <v>9</v>
      </c>
      <c r="P7" s="10">
        <f>O7/$O$8</f>
        <v>4.9315068493150684E-3</v>
      </c>
    </row>
    <row r="8" spans="2:16" x14ac:dyDescent="0.25">
      <c r="B8" s="11" t="s">
        <v>8</v>
      </c>
      <c r="C8" s="12">
        <f>SUM(C6:C7)</f>
        <v>545</v>
      </c>
      <c r="D8" s="12">
        <f t="shared" ref="D8:N8" si="0">SUM(D6:D7)</f>
        <v>597</v>
      </c>
      <c r="E8" s="12">
        <f t="shared" si="0"/>
        <v>683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 t="shared" si="0"/>
        <v>0</v>
      </c>
      <c r="O8" s="12">
        <f t="shared" ref="O8" si="1">SUM(O6:O7)</f>
        <v>1825</v>
      </c>
      <c r="P8" s="38">
        <f t="shared" ref="P8" si="2">SUM(P6:P7)</f>
        <v>1</v>
      </c>
    </row>
    <row r="10" spans="2:16" x14ac:dyDescent="0.25">
      <c r="B10" s="1" t="s">
        <v>12</v>
      </c>
    </row>
    <row r="11" spans="2:16" x14ac:dyDescent="0.25">
      <c r="B11" s="1" t="s">
        <v>13</v>
      </c>
    </row>
  </sheetData>
  <mergeCells count="2">
    <mergeCell ref="B3:P3"/>
    <mergeCell ref="B2:P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showGridLines="0" zoomScale="130" zoomScaleNormal="130" workbookViewId="0">
      <selection activeCell="B4" sqref="B4"/>
    </sheetView>
  </sheetViews>
  <sheetFormatPr baseColWidth="10" defaultRowHeight="15" x14ac:dyDescent="0.25"/>
  <cols>
    <col min="2" max="2" width="25.7109375" customWidth="1"/>
    <col min="3" max="16" width="8.7109375" customWidth="1"/>
  </cols>
  <sheetData>
    <row r="2" spans="2:16" x14ac:dyDescent="0.25">
      <c r="B2" s="44" t="s">
        <v>14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13" t="s">
        <v>48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50</v>
      </c>
      <c r="J5" s="13" t="s">
        <v>51</v>
      </c>
      <c r="K5" s="13" t="s">
        <v>56</v>
      </c>
      <c r="L5" s="13" t="s">
        <v>52</v>
      </c>
      <c r="M5" s="13" t="s">
        <v>57</v>
      </c>
      <c r="N5" s="13" t="s">
        <v>58</v>
      </c>
      <c r="O5" s="13" t="s">
        <v>59</v>
      </c>
      <c r="P5" s="6" t="s">
        <v>9</v>
      </c>
    </row>
    <row r="6" spans="2:16" x14ac:dyDescent="0.25">
      <c r="B6" s="14" t="s">
        <v>15</v>
      </c>
      <c r="C6" s="8">
        <v>143</v>
      </c>
      <c r="D6" s="8">
        <v>155</v>
      </c>
      <c r="E6" s="8">
        <v>172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9">
        <f>SUM(C6:N6)</f>
        <v>470</v>
      </c>
      <c r="P6" s="15">
        <f>O6/$O$14</f>
        <v>0.25753424657534246</v>
      </c>
    </row>
    <row r="7" spans="2:16" x14ac:dyDescent="0.25">
      <c r="B7" s="14" t="s">
        <v>60</v>
      </c>
      <c r="C7" s="8">
        <v>110</v>
      </c>
      <c r="D7" s="8">
        <v>142</v>
      </c>
      <c r="E7" s="8">
        <v>150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9">
        <f t="shared" ref="O7:O13" si="0">SUM(C7:N7)</f>
        <v>402</v>
      </c>
      <c r="P7" s="15">
        <f t="shared" ref="P7:P13" si="1">O7/$O$14</f>
        <v>0.22027397260273973</v>
      </c>
    </row>
    <row r="8" spans="2:16" x14ac:dyDescent="0.25">
      <c r="B8" s="14" t="s">
        <v>16</v>
      </c>
      <c r="C8" s="8">
        <v>84</v>
      </c>
      <c r="D8" s="8">
        <v>72</v>
      </c>
      <c r="E8" s="8">
        <v>86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f t="shared" si="0"/>
        <v>242</v>
      </c>
      <c r="P8" s="15">
        <f t="shared" si="1"/>
        <v>0.1326027397260274</v>
      </c>
    </row>
    <row r="9" spans="2:16" x14ac:dyDescent="0.25">
      <c r="B9" s="14" t="s">
        <v>17</v>
      </c>
      <c r="C9" s="8">
        <v>68</v>
      </c>
      <c r="D9" s="8">
        <v>67</v>
      </c>
      <c r="E9" s="8">
        <v>86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9">
        <f t="shared" si="0"/>
        <v>221</v>
      </c>
      <c r="P9" s="15">
        <f t="shared" si="1"/>
        <v>0.1210958904109589</v>
      </c>
    </row>
    <row r="10" spans="2:16" x14ac:dyDescent="0.25">
      <c r="B10" s="14" t="s">
        <v>19</v>
      </c>
      <c r="C10" s="8">
        <v>51</v>
      </c>
      <c r="D10" s="8">
        <v>59</v>
      </c>
      <c r="E10" s="8">
        <v>63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f t="shared" si="0"/>
        <v>173</v>
      </c>
      <c r="P10" s="15">
        <f t="shared" si="1"/>
        <v>9.479452054794521E-2</v>
      </c>
    </row>
    <row r="11" spans="2:16" x14ac:dyDescent="0.25">
      <c r="B11" s="14" t="s">
        <v>21</v>
      </c>
      <c r="C11" s="8">
        <v>38</v>
      </c>
      <c r="D11" s="8">
        <v>32</v>
      </c>
      <c r="E11" s="8">
        <v>53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f t="shared" si="0"/>
        <v>123</v>
      </c>
      <c r="P11" s="15">
        <f t="shared" si="1"/>
        <v>6.7397260273972609E-2</v>
      </c>
    </row>
    <row r="12" spans="2:16" x14ac:dyDescent="0.25">
      <c r="B12" s="14" t="s">
        <v>20</v>
      </c>
      <c r="C12" s="8">
        <v>29</v>
      </c>
      <c r="D12" s="8">
        <v>39</v>
      </c>
      <c r="E12" s="8">
        <v>42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9">
        <f t="shared" si="0"/>
        <v>110</v>
      </c>
      <c r="P12" s="15">
        <f t="shared" si="1"/>
        <v>6.0273972602739728E-2</v>
      </c>
    </row>
    <row r="13" spans="2:16" x14ac:dyDescent="0.25">
      <c r="B13" s="14" t="s">
        <v>18</v>
      </c>
      <c r="C13" s="8">
        <v>22</v>
      </c>
      <c r="D13" s="8">
        <v>31</v>
      </c>
      <c r="E13" s="8">
        <v>31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9">
        <f t="shared" si="0"/>
        <v>84</v>
      </c>
      <c r="P13" s="15">
        <f t="shared" si="1"/>
        <v>4.6027397260273974E-2</v>
      </c>
    </row>
    <row r="14" spans="2:16" x14ac:dyDescent="0.25">
      <c r="B14" s="16" t="s">
        <v>59</v>
      </c>
      <c r="C14" s="12">
        <f>SUM(C6:C13)</f>
        <v>545</v>
      </c>
      <c r="D14" s="12">
        <f t="shared" ref="D14:P14" si="2">SUM(D6:D13)</f>
        <v>597</v>
      </c>
      <c r="E14" s="12">
        <f t="shared" si="2"/>
        <v>683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0</v>
      </c>
      <c r="O14" s="12">
        <f t="shared" si="2"/>
        <v>1825</v>
      </c>
      <c r="P14" s="38">
        <f t="shared" si="2"/>
        <v>1</v>
      </c>
    </row>
    <row r="16" spans="2:16" x14ac:dyDescent="0.25">
      <c r="B16" s="1" t="s">
        <v>12</v>
      </c>
      <c r="I16" s="3"/>
      <c r="J16" s="3"/>
      <c r="K16" s="3"/>
      <c r="L16" s="3"/>
    </row>
    <row r="17" spans="2:2" x14ac:dyDescent="0.25">
      <c r="B17" s="1" t="s">
        <v>13</v>
      </c>
    </row>
  </sheetData>
  <mergeCells count="2">
    <mergeCell ref="B2:P2"/>
    <mergeCell ref="B3:P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zoomScale="130" zoomScaleNormal="130" workbookViewId="0">
      <selection activeCell="I10" sqref="I10"/>
    </sheetView>
  </sheetViews>
  <sheetFormatPr baseColWidth="10" defaultRowHeight="15" x14ac:dyDescent="0.25"/>
  <cols>
    <col min="2" max="2" width="15.7109375" customWidth="1"/>
    <col min="3" max="16" width="8.7109375" customWidth="1"/>
  </cols>
  <sheetData>
    <row r="2" spans="2:16" x14ac:dyDescent="0.25">
      <c r="B2" s="44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17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50</v>
      </c>
      <c r="J5" s="18" t="s">
        <v>51</v>
      </c>
      <c r="K5" s="18" t="s">
        <v>56</v>
      </c>
      <c r="L5" s="18" t="s">
        <v>52</v>
      </c>
      <c r="M5" s="18" t="s">
        <v>57</v>
      </c>
      <c r="N5" s="18" t="s">
        <v>58</v>
      </c>
      <c r="O5" s="18" t="s">
        <v>8</v>
      </c>
      <c r="P5" s="18" t="s">
        <v>9</v>
      </c>
    </row>
    <row r="6" spans="2:16" x14ac:dyDescent="0.25">
      <c r="B6" s="19" t="s">
        <v>10</v>
      </c>
      <c r="C6" s="20">
        <v>501</v>
      </c>
      <c r="D6" s="20">
        <v>573</v>
      </c>
      <c r="E6" s="20">
        <v>683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f>SUM(C6:N6)</f>
        <v>1757</v>
      </c>
      <c r="P6" s="15">
        <f>O6/$O$8</f>
        <v>0.99434069043576678</v>
      </c>
    </row>
    <row r="7" spans="2:16" x14ac:dyDescent="0.25">
      <c r="B7" s="19" t="s">
        <v>11</v>
      </c>
      <c r="C7" s="20">
        <v>8</v>
      </c>
      <c r="D7" s="20">
        <v>1</v>
      </c>
      <c r="E7" s="20">
        <v>1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f>SUM(C7:N7)</f>
        <v>10</v>
      </c>
      <c r="P7" s="15">
        <f>O7/$O$8</f>
        <v>5.6593095642331632E-3</v>
      </c>
    </row>
    <row r="8" spans="2:16" x14ac:dyDescent="0.25">
      <c r="B8" s="17" t="s">
        <v>8</v>
      </c>
      <c r="C8" s="22">
        <f>SUM(C6:C7)</f>
        <v>509</v>
      </c>
      <c r="D8" s="22">
        <f t="shared" ref="D8:P8" si="0">SUM(D6:D7)</f>
        <v>574</v>
      </c>
      <c r="E8" s="22">
        <f t="shared" si="0"/>
        <v>684</v>
      </c>
      <c r="F8" s="22">
        <f t="shared" si="0"/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1767</v>
      </c>
      <c r="P8" s="39">
        <f t="shared" si="0"/>
        <v>1</v>
      </c>
    </row>
    <row r="10" spans="2:16" x14ac:dyDescent="0.25">
      <c r="B10" s="1" t="s">
        <v>12</v>
      </c>
    </row>
    <row r="11" spans="2:16" x14ac:dyDescent="0.25">
      <c r="B11" s="1" t="s">
        <v>23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showGridLines="0" zoomScale="145" zoomScaleNormal="145" workbookViewId="0">
      <selection activeCell="B4" sqref="B4"/>
    </sheetView>
  </sheetViews>
  <sheetFormatPr baseColWidth="10" defaultRowHeight="15" x14ac:dyDescent="0.25"/>
  <cols>
    <col min="2" max="2" width="25.7109375" customWidth="1"/>
    <col min="3" max="16" width="8.7109375" customWidth="1"/>
  </cols>
  <sheetData>
    <row r="2" spans="2:16" x14ac:dyDescent="0.25">
      <c r="B2" s="44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23" t="s">
        <v>48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50</v>
      </c>
      <c r="J5" s="18" t="s">
        <v>51</v>
      </c>
      <c r="K5" s="18" t="s">
        <v>56</v>
      </c>
      <c r="L5" s="18" t="s">
        <v>52</v>
      </c>
      <c r="M5" s="18" t="s">
        <v>57</v>
      </c>
      <c r="N5" s="18" t="s">
        <v>58</v>
      </c>
      <c r="O5" s="18" t="s">
        <v>8</v>
      </c>
      <c r="P5" s="18" t="s">
        <v>9</v>
      </c>
    </row>
    <row r="6" spans="2:16" x14ac:dyDescent="0.25">
      <c r="B6" s="19" t="s">
        <v>15</v>
      </c>
      <c r="C6" s="20">
        <v>133</v>
      </c>
      <c r="D6" s="20">
        <v>143</v>
      </c>
      <c r="E6" s="20">
        <v>169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f>SUM(C6:N6)</f>
        <v>445</v>
      </c>
      <c r="P6" s="15">
        <f>O6/$O$14</f>
        <v>0.25183927560837577</v>
      </c>
    </row>
    <row r="7" spans="2:16" x14ac:dyDescent="0.25">
      <c r="B7" s="19" t="s">
        <v>60</v>
      </c>
      <c r="C7" s="20">
        <v>112</v>
      </c>
      <c r="D7" s="20">
        <v>135</v>
      </c>
      <c r="E7" s="20">
        <v>146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f t="shared" ref="O7:O13" si="0">SUM(C7:N7)</f>
        <v>393</v>
      </c>
      <c r="P7" s="15">
        <f t="shared" ref="P7:P13" si="1">O7/$O$14</f>
        <v>0.22241086587436332</v>
      </c>
    </row>
    <row r="8" spans="2:16" x14ac:dyDescent="0.25">
      <c r="B8" s="19" t="s">
        <v>16</v>
      </c>
      <c r="C8" s="20">
        <v>77</v>
      </c>
      <c r="D8" s="20">
        <v>76</v>
      </c>
      <c r="E8" s="20">
        <v>93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1">
        <f t="shared" si="0"/>
        <v>246</v>
      </c>
      <c r="P8" s="15">
        <f t="shared" si="1"/>
        <v>0.13921901528013583</v>
      </c>
    </row>
    <row r="9" spans="2:16" x14ac:dyDescent="0.25">
      <c r="B9" s="19" t="s">
        <v>17</v>
      </c>
      <c r="C9" s="20">
        <v>56</v>
      </c>
      <c r="D9" s="20">
        <v>69</v>
      </c>
      <c r="E9" s="20">
        <v>85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1">
        <f t="shared" si="0"/>
        <v>210</v>
      </c>
      <c r="P9" s="15">
        <f t="shared" si="1"/>
        <v>0.11884550084889643</v>
      </c>
    </row>
    <row r="10" spans="2:16" x14ac:dyDescent="0.25">
      <c r="B10" s="19" t="s">
        <v>19</v>
      </c>
      <c r="C10" s="20">
        <v>45</v>
      </c>
      <c r="D10" s="20">
        <v>53</v>
      </c>
      <c r="E10" s="20">
        <v>72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1">
        <f t="shared" si="0"/>
        <v>170</v>
      </c>
      <c r="P10" s="15">
        <f t="shared" si="1"/>
        <v>9.6208262591963786E-2</v>
      </c>
    </row>
    <row r="11" spans="2:16" x14ac:dyDescent="0.25">
      <c r="B11" s="19" t="s">
        <v>21</v>
      </c>
      <c r="C11" s="20">
        <v>35</v>
      </c>
      <c r="D11" s="20">
        <v>32</v>
      </c>
      <c r="E11" s="20">
        <v>50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">
        <f t="shared" si="0"/>
        <v>117</v>
      </c>
      <c r="P11" s="15">
        <f t="shared" si="1"/>
        <v>6.6213921901528014E-2</v>
      </c>
    </row>
    <row r="12" spans="2:16" x14ac:dyDescent="0.25">
      <c r="B12" s="19" t="s">
        <v>20</v>
      </c>
      <c r="C12" s="20">
        <v>23</v>
      </c>
      <c r="D12" s="20">
        <v>42</v>
      </c>
      <c r="E12" s="20">
        <v>40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f t="shared" si="0"/>
        <v>105</v>
      </c>
      <c r="P12" s="15">
        <f t="shared" si="1"/>
        <v>5.9422750424448216E-2</v>
      </c>
    </row>
    <row r="13" spans="2:16" x14ac:dyDescent="0.25">
      <c r="B13" s="19" t="s">
        <v>18</v>
      </c>
      <c r="C13" s="20">
        <v>28</v>
      </c>
      <c r="D13" s="20">
        <v>24</v>
      </c>
      <c r="E13" s="20">
        <v>29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1">
        <f t="shared" si="0"/>
        <v>81</v>
      </c>
      <c r="P13" s="15">
        <f t="shared" si="1"/>
        <v>4.5840407470288627E-2</v>
      </c>
    </row>
    <row r="14" spans="2:16" x14ac:dyDescent="0.25">
      <c r="B14" s="17" t="s">
        <v>8</v>
      </c>
      <c r="C14" s="22">
        <f>SUM(C6:C13)</f>
        <v>509</v>
      </c>
      <c r="D14" s="22">
        <f t="shared" ref="D14:P14" si="2">SUM(D6:D13)</f>
        <v>574</v>
      </c>
      <c r="E14" s="22">
        <f t="shared" si="2"/>
        <v>684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2"/>
        <v>0</v>
      </c>
      <c r="N14" s="22">
        <f t="shared" si="2"/>
        <v>0</v>
      </c>
      <c r="O14" s="22">
        <f t="shared" si="2"/>
        <v>1767</v>
      </c>
      <c r="P14" s="39">
        <f t="shared" si="2"/>
        <v>1</v>
      </c>
    </row>
    <row r="16" spans="2:16" x14ac:dyDescent="0.25">
      <c r="B16" s="1" t="s">
        <v>12</v>
      </c>
    </row>
    <row r="17" spans="2:2" x14ac:dyDescent="0.25">
      <c r="B17" s="1" t="s">
        <v>23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"/>
  <sheetViews>
    <sheetView showGridLines="0" zoomScale="130" zoomScaleNormal="130" workbookViewId="0">
      <selection activeCell="B4" sqref="B4"/>
    </sheetView>
  </sheetViews>
  <sheetFormatPr baseColWidth="10" defaultRowHeight="15" x14ac:dyDescent="0.25"/>
  <cols>
    <col min="2" max="2" width="25.7109375" customWidth="1"/>
    <col min="3" max="16" width="8.7109375" customWidth="1"/>
  </cols>
  <sheetData>
    <row r="2" spans="2:16" x14ac:dyDescent="0.25"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17" t="s">
        <v>61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50</v>
      </c>
      <c r="J5" s="18" t="s">
        <v>51</v>
      </c>
      <c r="K5" s="18" t="s">
        <v>56</v>
      </c>
      <c r="L5" s="18" t="s">
        <v>52</v>
      </c>
      <c r="M5" s="18" t="s">
        <v>57</v>
      </c>
      <c r="N5" s="18" t="s">
        <v>58</v>
      </c>
      <c r="O5" s="18" t="s">
        <v>8</v>
      </c>
      <c r="P5" s="18" t="s">
        <v>9</v>
      </c>
    </row>
    <row r="6" spans="2:16" x14ac:dyDescent="0.25">
      <c r="B6" s="19" t="s">
        <v>26</v>
      </c>
      <c r="C6" s="20">
        <v>480</v>
      </c>
      <c r="D6" s="20">
        <v>525</v>
      </c>
      <c r="E6" s="20">
        <v>618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f>SUM(C6:N6)</f>
        <v>1623</v>
      </c>
      <c r="P6" s="15">
        <f>O6/$O$12</f>
        <v>0.91850594227504245</v>
      </c>
    </row>
    <row r="7" spans="2:16" x14ac:dyDescent="0.25">
      <c r="B7" s="19" t="s">
        <v>30</v>
      </c>
      <c r="C7" s="20">
        <v>1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f t="shared" ref="O7:O11" si="0">SUM(C7:N7)</f>
        <v>1</v>
      </c>
      <c r="P7" s="15">
        <f t="shared" ref="P7:P11" si="1">O7/$O$12</f>
        <v>5.6593095642331638E-4</v>
      </c>
    </row>
    <row r="8" spans="2:16" x14ac:dyDescent="0.25">
      <c r="B8" s="19" t="s">
        <v>28</v>
      </c>
      <c r="C8" s="20">
        <v>9</v>
      </c>
      <c r="D8" s="20">
        <v>7</v>
      </c>
      <c r="E8" s="20">
        <v>8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1">
        <f t="shared" si="0"/>
        <v>24</v>
      </c>
      <c r="P8" s="15">
        <f t="shared" si="1"/>
        <v>1.3582342954159592E-2</v>
      </c>
    </row>
    <row r="9" spans="2:16" x14ac:dyDescent="0.25">
      <c r="B9" s="19" t="s">
        <v>29</v>
      </c>
      <c r="C9" s="20">
        <v>0</v>
      </c>
      <c r="D9" s="20">
        <v>1</v>
      </c>
      <c r="E9" s="20">
        <v>3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1">
        <f t="shared" si="0"/>
        <v>4</v>
      </c>
      <c r="P9" s="15">
        <f t="shared" si="1"/>
        <v>2.2637238256932655E-3</v>
      </c>
    </row>
    <row r="10" spans="2:16" x14ac:dyDescent="0.25">
      <c r="B10" s="19" t="s">
        <v>27</v>
      </c>
      <c r="C10" s="20">
        <v>14</v>
      </c>
      <c r="D10" s="20">
        <v>26</v>
      </c>
      <c r="E10" s="20">
        <v>30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1">
        <f t="shared" si="0"/>
        <v>70</v>
      </c>
      <c r="P10" s="15">
        <f t="shared" si="1"/>
        <v>3.9615166949632144E-2</v>
      </c>
    </row>
    <row r="11" spans="2:16" x14ac:dyDescent="0.25">
      <c r="B11" s="19" t="s">
        <v>62</v>
      </c>
      <c r="C11" s="20">
        <v>5</v>
      </c>
      <c r="D11" s="20">
        <v>15</v>
      </c>
      <c r="E11" s="20">
        <v>25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">
        <f t="shared" si="0"/>
        <v>45</v>
      </c>
      <c r="P11" s="15">
        <f t="shared" si="1"/>
        <v>2.5466893039049237E-2</v>
      </c>
    </row>
    <row r="12" spans="2:16" x14ac:dyDescent="0.25">
      <c r="B12" s="17" t="s">
        <v>8</v>
      </c>
      <c r="C12" s="22">
        <f>SUM(C6:C11)</f>
        <v>509</v>
      </c>
      <c r="D12" s="22">
        <f t="shared" ref="D12:P12" si="2">SUM(D6:D11)</f>
        <v>574</v>
      </c>
      <c r="E12" s="22">
        <f t="shared" si="2"/>
        <v>684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22">
        <f t="shared" si="2"/>
        <v>0</v>
      </c>
      <c r="O12" s="22">
        <f t="shared" si="2"/>
        <v>1767</v>
      </c>
      <c r="P12" s="39">
        <f t="shared" si="2"/>
        <v>1</v>
      </c>
    </row>
    <row r="14" spans="2:16" x14ac:dyDescent="0.25">
      <c r="B14" s="1" t="s">
        <v>12</v>
      </c>
    </row>
    <row r="15" spans="2:16" x14ac:dyDescent="0.25">
      <c r="B15" s="1" t="s">
        <v>23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1"/>
  <sheetViews>
    <sheetView showGridLines="0" zoomScale="130" zoomScaleNormal="130" workbookViewId="0">
      <selection activeCell="G9" sqref="G9"/>
    </sheetView>
  </sheetViews>
  <sheetFormatPr baseColWidth="10" defaultRowHeight="15" x14ac:dyDescent="0.25"/>
  <cols>
    <col min="1" max="1" width="5.85546875" customWidth="1"/>
    <col min="3" max="3" width="25" bestFit="1" customWidth="1"/>
  </cols>
  <sheetData>
    <row r="3" spans="2:7" x14ac:dyDescent="0.25">
      <c r="B3" s="44" t="s">
        <v>31</v>
      </c>
      <c r="C3" s="44"/>
      <c r="D3" s="44"/>
      <c r="E3" s="44"/>
      <c r="F3" s="44"/>
      <c r="G3" s="2"/>
    </row>
    <row r="4" spans="2:7" x14ac:dyDescent="0.25">
      <c r="B4" s="43" t="s">
        <v>71</v>
      </c>
      <c r="C4" s="43"/>
      <c r="D4" s="43"/>
      <c r="E4" s="43"/>
      <c r="F4" s="43"/>
      <c r="G4" s="2"/>
    </row>
    <row r="6" spans="2:7" x14ac:dyDescent="0.25">
      <c r="C6" s="18" t="s">
        <v>32</v>
      </c>
      <c r="D6" s="18" t="s">
        <v>8</v>
      </c>
      <c r="E6" s="18" t="s">
        <v>9</v>
      </c>
    </row>
    <row r="7" spans="2:7" x14ac:dyDescent="0.25">
      <c r="C7" s="24" t="s">
        <v>33</v>
      </c>
      <c r="D7" s="37">
        <v>351</v>
      </c>
      <c r="E7" s="15">
        <f>D7/$D$28</f>
        <v>0.19864176570458403</v>
      </c>
    </row>
    <row r="8" spans="2:7" x14ac:dyDescent="0.25">
      <c r="C8" s="24" t="s">
        <v>35</v>
      </c>
      <c r="D8" s="37">
        <v>245</v>
      </c>
      <c r="E8" s="15">
        <f t="shared" ref="E8:E27" si="0">D8/$D$28</f>
        <v>0.13865308432371251</v>
      </c>
    </row>
    <row r="9" spans="2:7" x14ac:dyDescent="0.25">
      <c r="C9" s="24" t="s">
        <v>36</v>
      </c>
      <c r="D9" s="37">
        <v>184</v>
      </c>
      <c r="E9" s="15">
        <f t="shared" si="0"/>
        <v>0.10413129598189021</v>
      </c>
    </row>
    <row r="10" spans="2:7" x14ac:dyDescent="0.25">
      <c r="C10" s="24" t="s">
        <v>38</v>
      </c>
      <c r="D10" s="37">
        <v>140</v>
      </c>
      <c r="E10" s="15">
        <f t="shared" si="0"/>
        <v>7.9230333899264288E-2</v>
      </c>
    </row>
    <row r="11" spans="2:7" x14ac:dyDescent="0.25">
      <c r="C11" s="24" t="s">
        <v>37</v>
      </c>
      <c r="D11" s="37">
        <v>129</v>
      </c>
      <c r="E11" s="15">
        <f t="shared" si="0"/>
        <v>7.3005093378607805E-2</v>
      </c>
    </row>
    <row r="12" spans="2:7" x14ac:dyDescent="0.25">
      <c r="C12" s="24" t="s">
        <v>53</v>
      </c>
      <c r="D12" s="37">
        <v>98</v>
      </c>
      <c r="E12" s="15">
        <f t="shared" si="0"/>
        <v>5.5461233729485006E-2</v>
      </c>
    </row>
    <row r="13" spans="2:7" x14ac:dyDescent="0.25">
      <c r="C13" s="24" t="s">
        <v>40</v>
      </c>
      <c r="D13" s="37">
        <v>69</v>
      </c>
      <c r="E13" s="15">
        <f t="shared" si="0"/>
        <v>3.9049235993208829E-2</v>
      </c>
    </row>
    <row r="14" spans="2:7" x14ac:dyDescent="0.25">
      <c r="C14" s="24" t="s">
        <v>42</v>
      </c>
      <c r="D14" s="37">
        <v>56</v>
      </c>
      <c r="E14" s="15">
        <f t="shared" si="0"/>
        <v>3.1692133559705717E-2</v>
      </c>
    </row>
    <row r="15" spans="2:7" x14ac:dyDescent="0.25">
      <c r="C15" s="24" t="s">
        <v>44</v>
      </c>
      <c r="D15" s="37">
        <v>52</v>
      </c>
      <c r="E15" s="15">
        <f t="shared" si="0"/>
        <v>2.9428409734012451E-2</v>
      </c>
    </row>
    <row r="16" spans="2:7" x14ac:dyDescent="0.25">
      <c r="C16" s="24" t="s">
        <v>41</v>
      </c>
      <c r="D16" s="37">
        <v>51</v>
      </c>
      <c r="E16" s="15">
        <f t="shared" si="0"/>
        <v>2.8862478777589132E-2</v>
      </c>
    </row>
    <row r="17" spans="3:5" x14ac:dyDescent="0.25">
      <c r="C17" s="24" t="s">
        <v>45</v>
      </c>
      <c r="D17" s="37">
        <v>40</v>
      </c>
      <c r="E17" s="15">
        <f t="shared" si="0"/>
        <v>2.2637238256932653E-2</v>
      </c>
    </row>
    <row r="18" spans="3:5" x14ac:dyDescent="0.25">
      <c r="C18" s="24" t="s">
        <v>46</v>
      </c>
      <c r="D18" s="37">
        <v>30</v>
      </c>
      <c r="E18" s="15">
        <f t="shared" si="0"/>
        <v>1.6977928692699491E-2</v>
      </c>
    </row>
    <row r="19" spans="3:5" x14ac:dyDescent="0.25">
      <c r="C19" s="24" t="s">
        <v>39</v>
      </c>
      <c r="D19" s="37">
        <v>23</v>
      </c>
      <c r="E19" s="15">
        <f t="shared" si="0"/>
        <v>1.3016411997736276E-2</v>
      </c>
    </row>
    <row r="20" spans="3:5" x14ac:dyDescent="0.25">
      <c r="C20" s="24" t="s">
        <v>63</v>
      </c>
      <c r="D20" s="37">
        <v>23</v>
      </c>
      <c r="E20" s="15">
        <f t="shared" si="0"/>
        <v>1.3016411997736276E-2</v>
      </c>
    </row>
    <row r="21" spans="3:5" x14ac:dyDescent="0.25">
      <c r="C21" s="24" t="s">
        <v>43</v>
      </c>
      <c r="D21" s="37">
        <v>22</v>
      </c>
      <c r="E21" s="15">
        <f t="shared" si="0"/>
        <v>1.2450481041312959E-2</v>
      </c>
    </row>
    <row r="22" spans="3:5" x14ac:dyDescent="0.25">
      <c r="C22" s="24" t="s">
        <v>69</v>
      </c>
      <c r="D22" s="37">
        <v>19</v>
      </c>
      <c r="E22" s="15">
        <f t="shared" si="0"/>
        <v>1.0752688172043012E-2</v>
      </c>
    </row>
    <row r="23" spans="3:5" x14ac:dyDescent="0.25">
      <c r="C23" s="24" t="s">
        <v>54</v>
      </c>
      <c r="D23" s="37">
        <v>17</v>
      </c>
      <c r="E23" s="15">
        <f t="shared" si="0"/>
        <v>9.6208262591963786E-3</v>
      </c>
    </row>
    <row r="24" spans="3:5" x14ac:dyDescent="0.25">
      <c r="C24" s="24" t="s">
        <v>55</v>
      </c>
      <c r="D24" s="37">
        <v>16</v>
      </c>
      <c r="E24" s="15">
        <f t="shared" si="0"/>
        <v>9.0548953027730621E-3</v>
      </c>
    </row>
    <row r="25" spans="3:5" x14ac:dyDescent="0.25">
      <c r="C25" s="24" t="s">
        <v>64</v>
      </c>
      <c r="D25" s="37">
        <v>15</v>
      </c>
      <c r="E25" s="15">
        <f t="shared" si="0"/>
        <v>8.4889643463497456E-3</v>
      </c>
    </row>
    <row r="26" spans="3:5" x14ac:dyDescent="0.25">
      <c r="C26" s="24" t="s">
        <v>70</v>
      </c>
      <c r="D26" s="37">
        <v>14</v>
      </c>
      <c r="E26" s="15">
        <f t="shared" si="0"/>
        <v>7.9230333899264292E-3</v>
      </c>
    </row>
    <row r="27" spans="3:5" x14ac:dyDescent="0.25">
      <c r="C27" s="24" t="s">
        <v>34</v>
      </c>
      <c r="D27" s="37">
        <v>173</v>
      </c>
      <c r="E27" s="15">
        <f t="shared" si="0"/>
        <v>9.7906055461233724E-2</v>
      </c>
    </row>
    <row r="28" spans="3:5" x14ac:dyDescent="0.25">
      <c r="C28" s="18" t="s">
        <v>8</v>
      </c>
      <c r="D28" s="25">
        <f>SUM(D7:D27)</f>
        <v>1767</v>
      </c>
      <c r="E28" s="40">
        <f>SUM(E7:E27)</f>
        <v>1</v>
      </c>
    </row>
    <row r="30" spans="3:5" x14ac:dyDescent="0.25">
      <c r="C30" s="1" t="s">
        <v>12</v>
      </c>
    </row>
    <row r="31" spans="3:5" x14ac:dyDescent="0.25">
      <c r="C31" s="1" t="s">
        <v>23</v>
      </c>
    </row>
  </sheetData>
  <mergeCells count="2">
    <mergeCell ref="B3:F3"/>
    <mergeCell ref="B4:F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zoomScale="130" zoomScaleNormal="130" workbookViewId="0">
      <selection activeCell="F18" sqref="F18"/>
    </sheetView>
  </sheetViews>
  <sheetFormatPr baseColWidth="10" defaultRowHeight="15" x14ac:dyDescent="0.25"/>
  <cols>
    <col min="2" max="2" width="21.28515625" bestFit="1" customWidth="1"/>
    <col min="3" max="3" width="12.5703125" customWidth="1"/>
    <col min="4" max="4" width="13" customWidth="1"/>
    <col min="5" max="5" width="22.7109375" customWidth="1"/>
  </cols>
  <sheetData>
    <row r="2" spans="2:5" x14ac:dyDescent="0.25">
      <c r="B2" s="45" t="s">
        <v>47</v>
      </c>
      <c r="C2" s="45"/>
      <c r="D2" s="45"/>
      <c r="E2" s="45"/>
    </row>
    <row r="3" spans="2:5" x14ac:dyDescent="0.25">
      <c r="B3" s="43" t="s">
        <v>71</v>
      </c>
      <c r="C3" s="43"/>
      <c r="D3" s="43"/>
      <c r="E3" s="43"/>
    </row>
    <row r="5" spans="2:5" x14ac:dyDescent="0.25">
      <c r="B5" s="18" t="s">
        <v>65</v>
      </c>
      <c r="C5" s="18" t="s">
        <v>66</v>
      </c>
      <c r="D5" s="18" t="s">
        <v>67</v>
      </c>
      <c r="E5" s="18" t="s">
        <v>68</v>
      </c>
    </row>
    <row r="6" spans="2:5" x14ac:dyDescent="0.25">
      <c r="B6" s="26" t="s">
        <v>16</v>
      </c>
      <c r="C6" s="20">
        <v>246</v>
      </c>
      <c r="D6" s="20">
        <v>2517</v>
      </c>
      <c r="E6" s="27">
        <f>D6/C6</f>
        <v>10.231707317073171</v>
      </c>
    </row>
    <row r="7" spans="2:5" x14ac:dyDescent="0.25">
      <c r="B7" s="26" t="s">
        <v>18</v>
      </c>
      <c r="C7" s="20">
        <v>81</v>
      </c>
      <c r="D7" s="20">
        <v>552</v>
      </c>
      <c r="E7" s="27">
        <f t="shared" ref="E7:E13" si="0">D7/C7</f>
        <v>6.8148148148148149</v>
      </c>
    </row>
    <row r="8" spans="2:5" x14ac:dyDescent="0.25">
      <c r="B8" s="26" t="s">
        <v>19</v>
      </c>
      <c r="C8" s="20">
        <v>170</v>
      </c>
      <c r="D8" s="20">
        <v>916</v>
      </c>
      <c r="E8" s="27">
        <f t="shared" si="0"/>
        <v>5.3882352941176475</v>
      </c>
    </row>
    <row r="9" spans="2:5" x14ac:dyDescent="0.25">
      <c r="B9" s="26" t="s">
        <v>21</v>
      </c>
      <c r="C9" s="20">
        <v>117</v>
      </c>
      <c r="D9" s="20">
        <v>591</v>
      </c>
      <c r="E9" s="27">
        <f t="shared" si="0"/>
        <v>5.0512820512820511</v>
      </c>
    </row>
    <row r="10" spans="2:5" x14ac:dyDescent="0.25">
      <c r="B10" s="26" t="s">
        <v>17</v>
      </c>
      <c r="C10" s="20">
        <v>210</v>
      </c>
      <c r="D10" s="20">
        <v>1001</v>
      </c>
      <c r="E10" s="27">
        <f t="shared" si="0"/>
        <v>4.7666666666666666</v>
      </c>
    </row>
    <row r="11" spans="2:5" x14ac:dyDescent="0.25">
      <c r="B11" s="26" t="s">
        <v>60</v>
      </c>
      <c r="C11" s="20">
        <v>393</v>
      </c>
      <c r="D11" s="20">
        <v>1871</v>
      </c>
      <c r="E11" s="27">
        <f t="shared" si="0"/>
        <v>4.7608142493638681</v>
      </c>
    </row>
    <row r="12" spans="2:5" x14ac:dyDescent="0.25">
      <c r="B12" s="26" t="s">
        <v>20</v>
      </c>
      <c r="C12" s="20">
        <v>105</v>
      </c>
      <c r="D12" s="20">
        <v>494</v>
      </c>
      <c r="E12" s="27">
        <f t="shared" si="0"/>
        <v>4.7047619047619049</v>
      </c>
    </row>
    <row r="13" spans="2:5" x14ac:dyDescent="0.25">
      <c r="B13" s="26" t="s">
        <v>15</v>
      </c>
      <c r="C13" s="20">
        <v>445</v>
      </c>
      <c r="D13" s="20">
        <v>1401</v>
      </c>
      <c r="E13" s="27">
        <f t="shared" si="0"/>
        <v>3.148314606741573</v>
      </c>
    </row>
    <row r="14" spans="2:5" x14ac:dyDescent="0.25">
      <c r="B14" s="18" t="s">
        <v>8</v>
      </c>
      <c r="C14" s="22">
        <f>SUM(C6:C13)</f>
        <v>1767</v>
      </c>
      <c r="D14" s="22">
        <f>SUM(D6:D13)</f>
        <v>9343</v>
      </c>
      <c r="E14" s="28">
        <f>D14/C14</f>
        <v>5.2874929258630443</v>
      </c>
    </row>
    <row r="16" spans="2:5" x14ac:dyDescent="0.25">
      <c r="B16" s="1" t="s">
        <v>12</v>
      </c>
    </row>
    <row r="17" spans="2:2" x14ac:dyDescent="0.25">
      <c r="B17" s="1" t="s">
        <v>23</v>
      </c>
    </row>
  </sheetData>
  <mergeCells count="2">
    <mergeCell ref="B2:E2"/>
    <mergeCell ref="B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tabSelected="1" zoomScale="130" zoomScaleNormal="130" workbookViewId="0">
      <selection activeCell="K9" sqref="K9"/>
    </sheetView>
  </sheetViews>
  <sheetFormatPr baseColWidth="10" defaultRowHeight="15" x14ac:dyDescent="0.25"/>
  <cols>
    <col min="2" max="2" width="15.7109375" customWidth="1"/>
    <col min="3" max="14" width="7.7109375" customWidth="1"/>
    <col min="15" max="16" width="8.7109375" customWidth="1"/>
  </cols>
  <sheetData>
    <row r="2" spans="2:16" x14ac:dyDescent="0.25">
      <c r="B2" s="44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3" t="s">
        <v>71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x14ac:dyDescent="0.25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50</v>
      </c>
      <c r="J5" s="30" t="s">
        <v>51</v>
      </c>
      <c r="K5" s="30" t="s">
        <v>56</v>
      </c>
      <c r="L5" s="30" t="s">
        <v>52</v>
      </c>
      <c r="M5" s="30" t="s">
        <v>57</v>
      </c>
      <c r="N5" s="30" t="s">
        <v>58</v>
      </c>
      <c r="O5" s="30" t="s">
        <v>8</v>
      </c>
      <c r="P5" s="31" t="s">
        <v>9</v>
      </c>
    </row>
    <row r="6" spans="2:16" x14ac:dyDescent="0.25">
      <c r="B6" s="32" t="s">
        <v>10</v>
      </c>
      <c r="C6" s="33">
        <v>10</v>
      </c>
      <c r="D6" s="33">
        <v>7</v>
      </c>
      <c r="E6" s="33">
        <v>8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4">
        <f>SUM(C6:N6)</f>
        <v>25</v>
      </c>
      <c r="P6" s="41">
        <f>O6/$O$8</f>
        <v>1</v>
      </c>
    </row>
    <row r="7" spans="2:16" x14ac:dyDescent="0.25">
      <c r="B7" s="32" t="s">
        <v>11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4">
        <f>SUM(C7:N7)</f>
        <v>0</v>
      </c>
      <c r="P7" s="35">
        <f>O7/$O$8</f>
        <v>0</v>
      </c>
    </row>
    <row r="8" spans="2:16" x14ac:dyDescent="0.25">
      <c r="B8" s="36" t="s">
        <v>8</v>
      </c>
      <c r="C8" s="30">
        <f>SUM(C6:C7)</f>
        <v>10</v>
      </c>
      <c r="D8" s="30">
        <f t="shared" ref="D8:P8" si="0">SUM(D6:D7)</f>
        <v>7</v>
      </c>
      <c r="E8" s="30">
        <f t="shared" si="0"/>
        <v>8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25</v>
      </c>
      <c r="P8" s="42">
        <f t="shared" si="0"/>
        <v>1</v>
      </c>
    </row>
    <row r="10" spans="2:16" x14ac:dyDescent="0.25">
      <c r="B10" s="1" t="s">
        <v>12</v>
      </c>
    </row>
    <row r="11" spans="2:16" x14ac:dyDescent="0.25">
      <c r="B11" s="1" t="s">
        <v>23</v>
      </c>
    </row>
  </sheetData>
  <mergeCells count="2">
    <mergeCell ref="B2:P2"/>
    <mergeCell ref="B3:P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INGRESO_TIPO</vt:lpstr>
      <vt:lpstr>SERVICIO INGRESO</vt:lpstr>
      <vt:lpstr>EGRESO_TIPO</vt:lpstr>
      <vt:lpstr>SERVICIO EGRESO</vt:lpstr>
      <vt:lpstr>CONDICION EGRESO</vt:lpstr>
      <vt:lpstr>DISTRITO</vt:lpstr>
      <vt:lpstr>PERMANENCIA CAMA</vt:lpstr>
      <vt:lpstr>FALLECIDOS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Guerreros Huallpa</dc:creator>
  <cp:lastModifiedBy>Omar alejandro Guerreros Huallpa</cp:lastModifiedBy>
  <cp:lastPrinted>2022-11-28T19:19:44Z</cp:lastPrinted>
  <dcterms:created xsi:type="dcterms:W3CDTF">2022-07-18T20:05:33Z</dcterms:created>
  <dcterms:modified xsi:type="dcterms:W3CDTF">2023-04-10T18:15:23Z</dcterms:modified>
</cp:coreProperties>
</file>